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2019-2020'!$C$3:$X$81</definedName>
  </definedNames>
  <calcPr fullCalcOnLoad="1"/>
</workbook>
</file>

<file path=xl/sharedStrings.xml><?xml version="1.0" encoding="utf-8"?>
<sst xmlns="http://schemas.openxmlformats.org/spreadsheetml/2006/main" count="385" uniqueCount="88">
  <si>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</si>
  <si>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</si>
  <si>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</si>
  <si>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</si>
  <si>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</si>
  <si>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</si>
  <si>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</si>
  <si>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</si>
  <si>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</si>
  <si>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</si>
  <si>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</si>
  <si>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</si>
  <si>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</si>
  <si>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</si>
  <si>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</si>
  <si>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</si>
  <si>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</si>
  <si>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</si>
  <si>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</si>
  <si>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</si>
  <si>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</si>
  <si>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</si>
  <si>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</si>
  <si>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</si>
  <si>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</si>
  <si>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</si>
  <si>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</si>
  <si>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</si>
  <si>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</si>
  <si>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</si>
  <si>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</si>
  <si>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</si>
  <si>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</si>
  <si>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</si>
  <si>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</si>
  <si>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</si>
  <si>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</si>
  <si>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</si>
  <si>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</si>
  <si>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</si>
  <si>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</si>
  <si>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</si>
  <si>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</si>
  <si>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</si>
  <si>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</si>
  <si>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</si>
  <si>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</si>
  <si>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</si>
  <si>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</si>
  <si>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</si>
  <si>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</si>
  <si>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</si>
  <si>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</si>
  <si>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</si>
  <si>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</si>
  <si>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</si>
  <si>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</si>
  <si>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</si>
  <si>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</si>
  <si>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</si>
  <si>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</si>
  <si>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</si>
  <si>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</si>
  <si>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</si>
  <si>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</si>
  <si>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</si>
  <si>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</si>
  <si>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</si>
  <si>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</si>
  <si>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</si>
  <si>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</si>
  <si>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</si>
  <si>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</si>
  <si>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</si>
  <si>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</si>
  <si>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</si>
  <si>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</si>
  <si>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</si>
  <si>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</si>
  <si>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</si>
  <si>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</si>
  <si>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</si>
  <si>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</si>
  <si>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</si>
  <si>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</si>
  <si>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</si>
  <si>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JULIO 2020</t>
  </si>
  <si>
    <t>DIFERENCIA JUL 20 - JUN 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</si>
</sst>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3" fontId="24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 horizontal="center"/>
    </xf>
    <xf numFmtId="0" fontId="24" fillId="33" borderId="0" xfId="0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24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17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2" fontId="24" fillId="33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1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3" fontId="27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horizontal="right"/>
    </xf>
    <xf numFmtId="0" fontId="28" fillId="33" borderId="0" xfId="0" applyFont="1" applyFill="1" applyBorder="1" applyAlignment="1">
      <alignment/>
    </xf>
    <xf numFmtId="17" fontId="24" fillId="33" borderId="0" xfId="0" applyNumberFormat="1" applyFont="1" applyFill="1" applyAlignment="1" quotePrefix="1">
      <alignment/>
    </xf>
    <xf numFmtId="17" fontId="28" fillId="33" borderId="0" xfId="0" applyNumberFormat="1" applyFont="1" applyFill="1" applyBorder="1" applyAlignment="1" quotePrefix="1">
      <alignment/>
    </xf>
    <xf numFmtId="17" fontId="24" fillId="33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3" fontId="29" fillId="0" borderId="12" xfId="0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vertical="center" wrapText="1"/>
    </xf>
    <xf numFmtId="0" fontId="29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/>
    </xf>
    <xf numFmtId="17" fontId="29" fillId="33" borderId="0" xfId="0" applyNumberFormat="1" applyFont="1" applyFill="1" applyBorder="1" applyAlignment="1">
      <alignment horizontal="center"/>
    </xf>
    <xf numFmtId="17" fontId="30" fillId="33" borderId="0" xfId="0" applyNumberFormat="1" applyFont="1" applyFill="1" applyAlignment="1" quotePrefix="1">
      <alignment horizontal="center"/>
    </xf>
    <xf numFmtId="2" fontId="30" fillId="33" borderId="0" xfId="0" applyNumberFormat="1" applyFont="1" applyFill="1" applyAlignment="1" quotePrefix="1">
      <alignment horizontal="center"/>
    </xf>
    <xf numFmtId="17" fontId="29" fillId="33" borderId="0" xfId="0" applyNumberFormat="1" applyFont="1" applyFill="1" applyAlignment="1">
      <alignment horizontal="center"/>
    </xf>
    <xf numFmtId="3" fontId="29" fillId="34" borderId="12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/>
    </xf>
    <xf numFmtId="49" fontId="30" fillId="33" borderId="0" xfId="0" applyNumberFormat="1" applyFont="1" applyFill="1" applyBorder="1" applyAlignment="1">
      <alignment horizontal="center"/>
    </xf>
    <xf numFmtId="2" fontId="30" fillId="33" borderId="0" xfId="0" applyNumberFormat="1" applyFont="1" applyFill="1" applyBorder="1" applyAlignment="1" quotePrefix="1">
      <alignment horizontal="center"/>
    </xf>
    <xf numFmtId="3" fontId="29" fillId="33" borderId="12" xfId="0" applyNumberFormat="1" applyFont="1" applyFill="1" applyBorder="1" applyAlignment="1">
      <alignment horizontal="center"/>
    </xf>
    <xf numFmtId="1" fontId="29" fillId="33" borderId="12" xfId="0" applyNumberFormat="1" applyFont="1" applyFill="1" applyBorder="1" applyAlignment="1">
      <alignment horizontal="center"/>
    </xf>
    <xf numFmtId="3" fontId="29" fillId="33" borderId="0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 wrapText="1"/>
    </xf>
    <xf numFmtId="3" fontId="29" fillId="36" borderId="12" xfId="0" applyNumberFormat="1" applyFont="1" applyFill="1" applyBorder="1" applyAlignment="1">
      <alignment vertical="center"/>
    </xf>
    <xf numFmtId="3" fontId="29" fillId="36" borderId="12" xfId="0" applyNumberFormat="1" applyFont="1" applyFill="1" applyBorder="1" applyAlignment="1">
      <alignment horizontal="center" vertical="center"/>
    </xf>
    <xf numFmtId="0" fontId="25" fillId="29" borderId="15" xfId="0" applyFont="1" applyFill="1" applyBorder="1" applyAlignment="1">
      <alignment horizontal="center" vertical="center"/>
    </xf>
    <xf numFmtId="0" fontId="25" fillId="29" borderId="14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/>
    </xf>
    <xf numFmtId="3" fontId="29" fillId="12" borderId="12" xfId="0" applyNumberFormat="1" applyFont="1" applyFill="1" applyBorder="1" applyAlignment="1">
      <alignment vertical="center"/>
    </xf>
    <xf numFmtId="3" fontId="29" fillId="12" borderId="12" xfId="0" applyNumberFormat="1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25" fillId="37" borderId="14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3" fontId="29" fillId="34" borderId="12" xfId="0" applyNumberFormat="1" applyFont="1" applyFill="1" applyBorder="1" applyAlignment="1">
      <alignment vertical="center"/>
    </xf>
    <xf numFmtId="0" fontId="25" fillId="10" borderId="2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/>
    </xf>
    <xf numFmtId="1" fontId="29" fillId="33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3" fontId="29" fillId="33" borderId="0" xfId="0" applyNumberFormat="1" applyFont="1" applyFill="1" applyAlignment="1">
      <alignment/>
    </xf>
    <xf numFmtId="0" fontId="29" fillId="33" borderId="0" xfId="0" applyFont="1" applyFill="1" applyBorder="1" applyAlignment="1">
      <alignment/>
    </xf>
    <xf numFmtId="1" fontId="60" fillId="33" borderId="22" xfId="0" applyNumberFormat="1" applyFont="1" applyFill="1" applyBorder="1" applyAlignment="1">
      <alignment vertical="center" wrapText="1"/>
    </xf>
    <xf numFmtId="1" fontId="60" fillId="33" borderId="23" xfId="0" applyNumberFormat="1" applyFont="1" applyFill="1" applyBorder="1" applyAlignment="1">
      <alignment vertical="center" wrapText="1"/>
    </xf>
    <xf numFmtId="0" fontId="33" fillId="38" borderId="12" xfId="0" applyFont="1" applyFill="1" applyBorder="1" applyAlignment="1">
      <alignment horizontal="center" vertical="center"/>
    </xf>
    <xf numFmtId="0" fontId="33" fillId="38" borderId="12" xfId="0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2" fillId="38" borderId="24" xfId="0" applyNumberFormat="1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 wrapText="1"/>
    </xf>
    <xf numFmtId="0" fontId="33" fillId="8" borderId="12" xfId="0" applyFont="1" applyFill="1" applyBorder="1" applyAlignment="1">
      <alignment horizontal="center" vertical="center"/>
    </xf>
    <xf numFmtId="3" fontId="33" fillId="8" borderId="12" xfId="0" applyNumberFormat="1" applyFont="1" applyFill="1" applyBorder="1" applyAlignment="1">
      <alignment vertical="center"/>
    </xf>
    <xf numFmtId="3" fontId="33" fillId="8" borderId="12" xfId="0" applyNumberFormat="1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 wrapText="1"/>
    </xf>
    <xf numFmtId="0" fontId="33" fillId="12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3" fontId="25" fillId="33" borderId="25" xfId="0" applyNumberFormat="1" applyFont="1" applyFill="1" applyBorder="1" applyAlignment="1">
      <alignment vertical="center"/>
    </xf>
    <xf numFmtId="0" fontId="29" fillId="33" borderId="12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/>
    </xf>
    <xf numFmtId="49" fontId="36" fillId="33" borderId="0" xfId="0" applyNumberFormat="1" applyFont="1" applyFill="1" applyBorder="1" applyAlignment="1">
      <alignment/>
    </xf>
    <xf numFmtId="0" fontId="33" fillId="38" borderId="22" xfId="0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/>
    </xf>
    <xf numFmtId="0" fontId="33" fillId="38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/>
    </xf>
    <xf numFmtId="49" fontId="36" fillId="33" borderId="0" xfId="0" applyNumberFormat="1" applyFont="1" applyFill="1" applyBorder="1" applyAlignment="1">
      <alignment horizontal="center"/>
    </xf>
    <xf numFmtId="0" fontId="29" fillId="33" borderId="12" xfId="0" applyFont="1" applyFill="1" applyBorder="1" applyAlignment="1">
      <alignment horizontal="left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1" fontId="60" fillId="38" borderId="23" xfId="0" applyNumberFormat="1" applyFont="1" applyFill="1" applyBorder="1" applyAlignment="1">
      <alignment horizontal="center" vertical="center" wrapText="1"/>
    </xf>
    <xf numFmtId="1" fontId="60" fillId="38" borderId="11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 wrapText="1"/>
    </xf>
    <xf numFmtId="1" fontId="62" fillId="38" borderId="22" xfId="0" applyNumberFormat="1" applyFont="1" applyFill="1" applyBorder="1" applyAlignment="1">
      <alignment horizontal="center" vertical="center" wrapText="1"/>
    </xf>
    <xf numFmtId="1" fontId="62" fillId="38" borderId="23" xfId="0" applyNumberFormat="1" applyFont="1" applyFill="1" applyBorder="1" applyAlignment="1">
      <alignment horizontal="center" vertical="center" wrapText="1"/>
    </xf>
    <xf numFmtId="1" fontId="62" fillId="38" borderId="11" xfId="0" applyNumberFormat="1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4879584"/>
        <c:axId val="1263073"/>
      </c:area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073"/>
        <c:crosses val="autoZero"/>
        <c:auto val="1"/>
        <c:lblOffset val="100"/>
        <c:tickLblSkip val="1"/>
        <c:noMultiLvlLbl val="0"/>
      </c:catAx>
      <c:valAx>
        <c:axId val="126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95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4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"/>
          <c:w val="0.9555"/>
          <c:h val="0.7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11367658"/>
        <c:axId val="35200059"/>
      </c:bar3DChart>
      <c:dateAx>
        <c:axId val="11367658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20005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200059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"/>
              <c:y val="-0.4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367658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365076"/>
        <c:axId val="32632501"/>
      </c:area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925"/>
          <c:y val="0.16325"/>
          <c:w val="0.94875"/>
          <c:h val="0.80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2019-2020'!$K$1:$W$1</c:f>
              <c:strCache/>
            </c:strRef>
          </c:cat>
          <c:val>
            <c:numRef>
              <c:f>' GAS 2019-2020'!$K$33:$W$33</c:f>
              <c:numCache/>
            </c:numRef>
          </c:val>
          <c:shape val="cylinder"/>
        </c:ser>
        <c:shape val="cylinder"/>
        <c:axId val="25257054"/>
        <c:axId val="25986895"/>
      </c:bar3DChart>
      <c:dateAx>
        <c:axId val="25257054"/>
        <c:scaling>
          <c:orientation val="minMax"/>
          <c:max val="44013"/>
          <c:min val="43647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98689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986895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4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257054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514350</xdr:colOff>
      <xdr:row>34</xdr:row>
      <xdr:rowOff>133350</xdr:rowOff>
    </xdr:from>
    <xdr:to>
      <xdr:col>21</xdr:col>
      <xdr:colOff>390525</xdr:colOff>
      <xdr:row>74</xdr:row>
      <xdr:rowOff>152400</xdr:rowOff>
    </xdr:to>
    <xdr:graphicFrame>
      <xdr:nvGraphicFramePr>
        <xdr:cNvPr id="4" name="3 Gráfico"/>
        <xdr:cNvGraphicFramePr/>
      </xdr:nvGraphicFramePr>
      <xdr:xfrm>
        <a:off x="2867025" y="7191375"/>
        <a:ext cx="12944475" cy="654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3" sqref="C3:IV5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102" customFormat="1" ht="20.25" customHeight="1">
      <c r="A3" s="39" t="s">
        <v>35</v>
      </c>
      <c r="B3" s="39"/>
      <c r="C3" s="102" t="s">
        <v>76</v>
      </c>
    </row>
    <row r="4" spans="1:3" s="103" customFormat="1" ht="20.25" customHeight="1">
      <c r="A4" s="40" t="s">
        <v>74</v>
      </c>
      <c r="B4" s="40"/>
      <c r="C4" s="103" t="s">
        <v>84</v>
      </c>
    </row>
    <row r="5" spans="1:3" s="102" customFormat="1" ht="23.25" customHeight="1">
      <c r="A5" s="39" t="s">
        <v>27</v>
      </c>
      <c r="B5" s="39"/>
      <c r="C5" s="102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99">
        <v>2019</v>
      </c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1"/>
      <c r="IR8" s="99">
        <v>2020</v>
      </c>
      <c r="IS8" s="100"/>
      <c r="IT8" s="100"/>
      <c r="IU8" s="101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HT8:IE8"/>
    <mergeCell ref="FX8:GI8"/>
    <mergeCell ref="IF8:IQ8"/>
    <mergeCell ref="IR8:IU8"/>
    <mergeCell ref="C5:IV5"/>
    <mergeCell ref="C4:IV4"/>
    <mergeCell ref="C3:IV3"/>
    <mergeCell ref="C24:C25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90"/>
  <sheetViews>
    <sheetView showGridLines="0" tabSelected="1" view="pageBreakPreview" zoomScale="70" zoomScaleNormal="60" zoomScaleSheetLayoutView="70" zoomScalePageLayoutView="0" workbookViewId="0" topLeftCell="C1">
      <pane xSplit="6" ySplit="9" topLeftCell="K10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X9" sqref="X9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10" width="19.140625" style="1" hidden="1" customWidth="1"/>
    <col min="11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23" width="18.7109375" style="1" customWidth="1"/>
    <col min="24" max="24" width="16.8515625" style="1" customWidth="1"/>
    <col min="25" max="16384" width="15.421875" style="1" customWidth="1"/>
  </cols>
  <sheetData>
    <row r="1" spans="1:23" ht="12.7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</row>
    <row r="3" spans="1:24" s="97" customFormat="1" ht="20.25" customHeight="1">
      <c r="A3" s="39" t="s">
        <v>35</v>
      </c>
      <c r="B3" s="39"/>
      <c r="C3" s="102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s="98" customFormat="1" ht="20.25" customHeight="1">
      <c r="A4" s="40" t="s">
        <v>74</v>
      </c>
      <c r="B4" s="40"/>
      <c r="C4" s="103" t="s">
        <v>86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97" customFormat="1" ht="23.25" customHeight="1">
      <c r="A5" s="39" t="s">
        <v>27</v>
      </c>
      <c r="B5" s="39"/>
      <c r="C5" s="102" t="s">
        <v>78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4" s="11" customFormat="1" ht="17.2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3" s="11" customFormat="1" ht="27" customHeight="1" thickBot="1">
      <c r="C8" s="106"/>
      <c r="D8" s="107"/>
      <c r="E8" s="99">
        <v>2019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1"/>
      <c r="Q8" s="114">
        <v>2020</v>
      </c>
      <c r="R8" s="114"/>
      <c r="S8" s="114"/>
      <c r="T8" s="114"/>
      <c r="U8" s="114"/>
      <c r="V8" s="114"/>
      <c r="W8" s="114"/>
    </row>
    <row r="9" spans="1:24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87</v>
      </c>
    </row>
    <row r="10" spans="1:24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v>3789.4333</v>
      </c>
      <c r="W10" s="22">
        <v>3714.8387</v>
      </c>
      <c r="X10" s="22">
        <f aca="true" t="shared" si="0" ref="X10:X33">+W10-V10</f>
        <v>-74.59460000000036</v>
      </c>
    </row>
    <row r="11" spans="1:24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v>1400.429</v>
      </c>
      <c r="W11" s="22">
        <v>1852.5074</v>
      </c>
      <c r="X11" s="22">
        <f t="shared" si="0"/>
        <v>452.0783999999999</v>
      </c>
    </row>
    <row r="12" spans="1:24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>
        <f t="shared" si="0"/>
        <v>0</v>
      </c>
    </row>
    <row r="13" spans="1:24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>
        <f t="shared" si="0"/>
        <v>0</v>
      </c>
    </row>
    <row r="14" spans="1:24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>
        <f t="shared" si="0"/>
        <v>0</v>
      </c>
    </row>
    <row r="15" spans="1:24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v>297.5932</v>
      </c>
      <c r="W15" s="22">
        <v>390.3688</v>
      </c>
      <c r="X15" s="22">
        <f t="shared" si="0"/>
        <v>92.7756</v>
      </c>
    </row>
    <row r="16" spans="1:24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v>2936.5</v>
      </c>
      <c r="W16" s="22">
        <v>3301.1935</v>
      </c>
      <c r="X16" s="22">
        <f t="shared" si="0"/>
        <v>364.69349999999986</v>
      </c>
    </row>
    <row r="17" spans="1:24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>
        <f t="shared" si="0"/>
        <v>0</v>
      </c>
    </row>
    <row r="18" spans="1:24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>
        <f t="shared" si="0"/>
        <v>0</v>
      </c>
    </row>
    <row r="19" spans="1:24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v>15289.6333</v>
      </c>
      <c r="W19" s="22">
        <v>15691.129</v>
      </c>
      <c r="X19" s="22">
        <f t="shared" si="0"/>
        <v>401.4957000000013</v>
      </c>
    </row>
    <row r="20" spans="1:24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v>11964.1426</v>
      </c>
      <c r="W20" s="22">
        <v>14144.2675</v>
      </c>
      <c r="X20" s="22">
        <f t="shared" si="0"/>
        <v>2180.1249000000007</v>
      </c>
    </row>
    <row r="21" spans="2:24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>SUM(U10:U20)</f>
        <v>31190.095799999996</v>
      </c>
      <c r="V21" s="58">
        <f>SUM(V10:V20)</f>
        <v>35677.7314</v>
      </c>
      <c r="W21" s="58">
        <f>SUM(W10:W20)</f>
        <v>39094.3049</v>
      </c>
      <c r="X21" s="58">
        <f t="shared" si="0"/>
        <v>3416.573500000006</v>
      </c>
    </row>
    <row r="22" spans="1:24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v>5805.2752</v>
      </c>
      <c r="W22" s="22">
        <v>5579.0739</v>
      </c>
      <c r="X22" s="22">
        <f t="shared" si="0"/>
        <v>-226.20129999999972</v>
      </c>
    </row>
    <row r="23" spans="2:24" s="13" customFormat="1" ht="21.75" customHeight="1" thickBot="1" thickTop="1">
      <c r="B23" s="61"/>
      <c r="C23" s="93" t="s">
        <v>82</v>
      </c>
      <c r="D23" s="62"/>
      <c r="E23" s="64">
        <f aca="true" t="shared" si="2" ref="E23:T23">SUM(E22)</f>
        <v>7682.4683</v>
      </c>
      <c r="F23" s="64">
        <f t="shared" si="2"/>
        <v>7748.6259</v>
      </c>
      <c r="G23" s="64">
        <f t="shared" si="2"/>
        <v>6677.3166</v>
      </c>
      <c r="H23" s="64">
        <f t="shared" si="2"/>
        <v>6181.055</v>
      </c>
      <c r="I23" s="64">
        <f t="shared" si="2"/>
        <v>10062.106</v>
      </c>
      <c r="J23" s="64">
        <f t="shared" si="2"/>
        <v>9478.5548</v>
      </c>
      <c r="K23" s="64">
        <f t="shared" si="2"/>
        <v>8980.779</v>
      </c>
      <c r="L23" s="64">
        <f t="shared" si="2"/>
        <v>8631.2379</v>
      </c>
      <c r="M23" s="64">
        <f t="shared" si="2"/>
        <v>6568</v>
      </c>
      <c r="N23" s="64">
        <f t="shared" si="2"/>
        <v>7236.9241</v>
      </c>
      <c r="O23" s="64">
        <f t="shared" si="2"/>
        <v>7316.3261</v>
      </c>
      <c r="P23" s="64">
        <f t="shared" si="2"/>
        <v>6394.7124</v>
      </c>
      <c r="Q23" s="64">
        <f t="shared" si="2"/>
        <v>5170.7881</v>
      </c>
      <c r="R23" s="64">
        <f t="shared" si="2"/>
        <v>3511.254</v>
      </c>
      <c r="S23" s="64">
        <f t="shared" si="2"/>
        <v>2596.831</v>
      </c>
      <c r="T23" s="64">
        <f t="shared" si="2"/>
        <v>1296.2983</v>
      </c>
      <c r="U23" s="64">
        <f>SUM(U22)</f>
        <v>2950.7882</v>
      </c>
      <c r="V23" s="64">
        <f>SUM(V22)</f>
        <v>5805.2752</v>
      </c>
      <c r="W23" s="64">
        <f>SUM(W22)</f>
        <v>5579.0739</v>
      </c>
      <c r="X23" s="64">
        <f t="shared" si="0"/>
        <v>-226.20129999999972</v>
      </c>
    </row>
    <row r="24" spans="1:24" s="13" customFormat="1" ht="20.25" customHeight="1" thickBot="1" thickTop="1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v>521942.7971</v>
      </c>
      <c r="W24" s="22">
        <v>663906.5019</v>
      </c>
      <c r="X24" s="22">
        <f t="shared" si="0"/>
        <v>141963.7048</v>
      </c>
    </row>
    <row r="25" spans="1:24" s="13" customFormat="1" ht="20.25" customHeight="1" thickBot="1" thickTop="1">
      <c r="A25" s="65"/>
      <c r="B25" s="66"/>
      <c r="C25" s="104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v>181018.2458</v>
      </c>
      <c r="W25" s="22">
        <v>440757.3265</v>
      </c>
      <c r="X25" s="22">
        <f t="shared" si="0"/>
        <v>259739.08070000002</v>
      </c>
    </row>
    <row r="26" spans="1:24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f t="shared" si="0"/>
        <v>0</v>
      </c>
    </row>
    <row r="27" spans="1:24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>
        <f t="shared" si="0"/>
        <v>0</v>
      </c>
    </row>
    <row r="28" spans="1:24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>
        <f t="shared" si="0"/>
        <v>0</v>
      </c>
    </row>
    <row r="29" spans="1:24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v>88235.7195</v>
      </c>
      <c r="W29" s="22">
        <v>196732.4738</v>
      </c>
      <c r="X29" s="22">
        <f t="shared" si="0"/>
        <v>108496.7543</v>
      </c>
    </row>
    <row r="30" spans="1:24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v>94.7316</v>
      </c>
      <c r="W30" s="22">
        <v>31.8126</v>
      </c>
      <c r="X30" s="22">
        <f t="shared" si="0"/>
        <v>-62.919</v>
      </c>
    </row>
    <row r="31" spans="2:24" s="13" customFormat="1" ht="23.25" customHeight="1" thickBot="1" thickTop="1">
      <c r="B31" s="70"/>
      <c r="C31" s="94" t="s">
        <v>52</v>
      </c>
      <c r="D31" s="71"/>
      <c r="E31" s="37">
        <f aca="true" t="shared" si="3" ref="E31:R31">SUM(E24:E30)</f>
        <v>1268967.9425</v>
      </c>
      <c r="F31" s="37">
        <f t="shared" si="3"/>
        <v>1216917.8742999998</v>
      </c>
      <c r="G31" s="37">
        <f t="shared" si="3"/>
        <v>1148593.0918</v>
      </c>
      <c r="H31" s="37">
        <f t="shared" si="3"/>
        <v>1072980.0314000002</v>
      </c>
      <c r="I31" s="37">
        <f t="shared" si="3"/>
        <v>1035582.2769000002</v>
      </c>
      <c r="J31" s="37">
        <f t="shared" si="3"/>
        <v>1069342.2167</v>
      </c>
      <c r="K31" s="37">
        <f t="shared" si="3"/>
        <v>1287092.5625</v>
      </c>
      <c r="L31" s="37">
        <f t="shared" si="3"/>
        <v>1453667.759</v>
      </c>
      <c r="M31" s="37">
        <f t="shared" si="3"/>
        <v>1502819</v>
      </c>
      <c r="N31" s="37">
        <f t="shared" si="3"/>
        <v>1363260.5221</v>
      </c>
      <c r="O31" s="37">
        <f t="shared" si="3"/>
        <v>1366452.6982</v>
      </c>
      <c r="P31" s="37">
        <f t="shared" si="3"/>
        <v>1189500.1118</v>
      </c>
      <c r="Q31" s="37">
        <f t="shared" si="3"/>
        <v>1159931.7741</v>
      </c>
      <c r="R31" s="37">
        <f t="shared" si="3"/>
        <v>1204760.4596000002</v>
      </c>
      <c r="S31" s="37">
        <f>SUM(S24:S30)</f>
        <v>866263.566</v>
      </c>
      <c r="T31" s="37">
        <f>SUM(T24:T30)</f>
        <v>757330.1494</v>
      </c>
      <c r="U31" s="37">
        <f>SUM(U24:U30)</f>
        <v>811774.3287</v>
      </c>
      <c r="V31" s="37">
        <f>SUM(V24:V30)</f>
        <v>791291.4940000001</v>
      </c>
      <c r="W31" s="37">
        <f>SUM(W24:W30)</f>
        <v>1301428.1148</v>
      </c>
      <c r="X31" s="37">
        <f>+W31-V31</f>
        <v>510136.62080000003</v>
      </c>
    </row>
    <row r="32" spans="1:17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24" s="13" customFormat="1" ht="33" thickBot="1" thickTop="1">
      <c r="B33" s="73"/>
      <c r="C33" s="88" t="s">
        <v>79</v>
      </c>
      <c r="D33" s="89"/>
      <c r="E33" s="91">
        <f aca="true" t="shared" si="4" ref="E33:T33">+SUM(E21,E23,E31)</f>
        <v>1315946.6183</v>
      </c>
      <c r="F33" s="91">
        <f t="shared" si="4"/>
        <v>1264159.3536999999</v>
      </c>
      <c r="G33" s="91">
        <f t="shared" si="4"/>
        <v>1194725.7081000002</v>
      </c>
      <c r="H33" s="91">
        <f t="shared" si="4"/>
        <v>1119085.7702000001</v>
      </c>
      <c r="I33" s="91">
        <f t="shared" si="4"/>
        <v>1085771.4066</v>
      </c>
      <c r="J33" s="91">
        <f t="shared" si="4"/>
        <v>1121340.8312</v>
      </c>
      <c r="K33" s="91">
        <f t="shared" si="4"/>
        <v>1340583.2341</v>
      </c>
      <c r="L33" s="91">
        <f t="shared" si="4"/>
        <v>1509143.8179000001</v>
      </c>
      <c r="M33" s="91">
        <f t="shared" si="4"/>
        <v>1555961</v>
      </c>
      <c r="N33" s="91">
        <f t="shared" si="4"/>
        <v>1419451.6309</v>
      </c>
      <c r="O33" s="91">
        <f t="shared" si="4"/>
        <v>1418369.9406</v>
      </c>
      <c r="P33" s="91">
        <f t="shared" si="4"/>
        <v>1243898.9653</v>
      </c>
      <c r="Q33" s="91">
        <f t="shared" si="4"/>
        <v>1211720.6915</v>
      </c>
      <c r="R33" s="91">
        <f t="shared" si="4"/>
        <v>1249771.2884000002</v>
      </c>
      <c r="S33" s="91">
        <f t="shared" si="4"/>
        <v>903310.0401999999</v>
      </c>
      <c r="T33" s="91">
        <f t="shared" si="4"/>
        <v>790178.8298</v>
      </c>
      <c r="U33" s="91">
        <f>+SUM(U21,U23,U31)</f>
        <v>845915.2126999999</v>
      </c>
      <c r="V33" s="91">
        <f>+SUM(V21,V23,V31)</f>
        <v>832774.5006</v>
      </c>
      <c r="W33" s="91">
        <f>+SUM(W21,W23,W31)</f>
        <v>1346101.4936000002</v>
      </c>
      <c r="X33" s="91">
        <f>+W33-V33</f>
        <v>513326.99300000013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2.75">
      <c r="H37" s="3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4" spans="3:4" ht="12.75">
      <c r="C64" s="9"/>
      <c r="D64" s="4"/>
    </row>
    <row r="65" spans="3:4" ht="12.75">
      <c r="C65" s="9"/>
      <c r="D65" s="4"/>
    </row>
    <row r="66" spans="3:4" ht="12.75">
      <c r="C66" s="9"/>
      <c r="D66" s="4"/>
    </row>
    <row r="67" spans="3:4" ht="12.75">
      <c r="C67" s="9"/>
      <c r="D67" s="4"/>
    </row>
    <row r="68" spans="1:4" ht="12.75">
      <c r="A68" s="5"/>
      <c r="B68" s="5"/>
      <c r="C68" s="5"/>
      <c r="D68" s="1"/>
    </row>
    <row r="69" spans="1:4" ht="12.75">
      <c r="A69" s="5"/>
      <c r="B69" s="5"/>
      <c r="C69" s="5"/>
      <c r="D69" s="1"/>
    </row>
    <row r="70" spans="1:4" ht="12.75">
      <c r="A70" s="5"/>
      <c r="B70" s="5"/>
      <c r="C70" s="5"/>
      <c r="D70" s="1"/>
    </row>
    <row r="71" spans="1:4" ht="12.75">
      <c r="A71" s="5"/>
      <c r="B71" s="5"/>
      <c r="C71" s="5"/>
      <c r="D71" s="1"/>
    </row>
    <row r="72" spans="1:4" ht="12.75">
      <c r="A72" s="5"/>
      <c r="B72" s="5"/>
      <c r="C72" s="5"/>
      <c r="D72" s="1"/>
    </row>
    <row r="73" spans="1:4" ht="12.75">
      <c r="A73" s="5"/>
      <c r="B73" s="5"/>
      <c r="C73" s="5"/>
      <c r="D73" s="1"/>
    </row>
    <row r="74" spans="1:4" ht="12.75">
      <c r="A74" s="5"/>
      <c r="B74" s="5"/>
      <c r="C74" s="5"/>
      <c r="D74" s="1"/>
    </row>
    <row r="75" spans="1:4" ht="12.75">
      <c r="A75" s="5"/>
      <c r="B75" s="5"/>
      <c r="C75" s="5"/>
      <c r="D75" s="1"/>
    </row>
    <row r="76" spans="1:4" ht="12.75">
      <c r="A76" s="5"/>
      <c r="B76" s="5"/>
      <c r="C76" s="5"/>
      <c r="D76" s="1"/>
    </row>
    <row r="77" spans="1:4" ht="12.75">
      <c r="A77" s="5"/>
      <c r="B77" s="5"/>
      <c r="C77" s="5"/>
      <c r="D77" s="1"/>
    </row>
    <row r="78" spans="1:4" ht="12.75">
      <c r="A78" s="5"/>
      <c r="B78" s="5"/>
      <c r="C78" s="5"/>
      <c r="D78" s="1"/>
    </row>
    <row r="79" spans="1:4" ht="12.75">
      <c r="A79" s="5"/>
      <c r="B79" s="5"/>
      <c r="C79" s="5"/>
      <c r="D79" s="1"/>
    </row>
    <row r="80" spans="1:4" ht="12.75">
      <c r="A80" s="5"/>
      <c r="B80" s="5"/>
      <c r="C80" s="5"/>
      <c r="D80" s="1"/>
    </row>
    <row r="81" spans="1:4" ht="12.75">
      <c r="A81" s="5"/>
      <c r="B81" s="5"/>
      <c r="C81" s="5"/>
      <c r="D81" s="1"/>
    </row>
    <row r="82" spans="1:4" ht="12.75">
      <c r="A82" s="5"/>
      <c r="B82" s="5"/>
      <c r="C82" s="5"/>
      <c r="D82" s="1"/>
    </row>
    <row r="83" spans="1:4" ht="12.75">
      <c r="A83" s="5"/>
      <c r="B83" s="5"/>
      <c r="C83" s="5"/>
      <c r="D83" s="1"/>
    </row>
    <row r="84" spans="1:4" ht="12.75">
      <c r="A84" s="5"/>
      <c r="B84" s="5"/>
      <c r="C84" s="5"/>
      <c r="D84" s="1"/>
    </row>
    <row r="85" spans="1:4" ht="12.75">
      <c r="A85" s="5"/>
      <c r="B85" s="5"/>
      <c r="C85" s="5"/>
      <c r="D85" s="1"/>
    </row>
    <row r="86" spans="1:4" ht="12.75">
      <c r="A86" s="5"/>
      <c r="B86" s="5"/>
      <c r="C86" s="5"/>
      <c r="D86" s="1"/>
    </row>
    <row r="87" spans="1:4" ht="12.75">
      <c r="A87" s="5"/>
      <c r="B87" s="5"/>
      <c r="C87" s="5"/>
      <c r="D87" s="1"/>
    </row>
    <row r="88" spans="1:4" ht="12.75">
      <c r="A88" s="5"/>
      <c r="B88" s="5"/>
      <c r="C88" s="5"/>
      <c r="D88" s="1"/>
    </row>
    <row r="89" spans="1:4" ht="12.75">
      <c r="A89" s="5"/>
      <c r="B89" s="5"/>
      <c r="C89" s="5"/>
      <c r="D89" s="1"/>
    </row>
    <row r="90" spans="1:4" ht="12.75">
      <c r="A90" s="5"/>
      <c r="B90" s="5"/>
      <c r="C90" s="5"/>
      <c r="D90" s="1"/>
    </row>
  </sheetData>
  <sheetProtection/>
  <mergeCells count="7">
    <mergeCell ref="C3:X3"/>
    <mergeCell ref="C24:C25"/>
    <mergeCell ref="C8:D8"/>
    <mergeCell ref="E8:P8"/>
    <mergeCell ref="Q8:W8"/>
    <mergeCell ref="C5:X5"/>
    <mergeCell ref="C4:X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3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2020-09-15T15:04:37Z</cp:lastPrinted>
  <dcterms:created xsi:type="dcterms:W3CDTF">1997-07-01T22:48:52Z</dcterms:created>
  <dcterms:modified xsi:type="dcterms:W3CDTF">2020-09-15T15:05:01Z</dcterms:modified>
  <cp:category/>
  <cp:version/>
  <cp:contentType/>
  <cp:contentStatus/>
</cp:coreProperties>
</file>